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4" i="1"/>
  <c r="O16" i="1"/>
  <c r="O17" i="1"/>
  <c r="O18" i="1"/>
  <c r="C25" i="1"/>
  <c r="D25" i="1"/>
  <c r="E25" i="1"/>
  <c r="F25" i="1"/>
  <c r="G25" i="1"/>
  <c r="H25" i="1"/>
  <c r="I25" i="1"/>
  <c r="J25" i="1"/>
  <c r="K25" i="1"/>
  <c r="L25" i="1"/>
  <c r="M25" i="1"/>
  <c r="N2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C52" i="1"/>
  <c r="D52" i="1"/>
  <c r="E5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C79" i="1"/>
  <c r="D79" i="1"/>
  <c r="E79" i="1"/>
  <c r="F7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C104" i="1"/>
  <c r="D104" i="1"/>
  <c r="G79" i="1" l="1"/>
  <c r="G82" i="1" s="1"/>
  <c r="G86" i="1" s="1"/>
  <c r="F52" i="1"/>
  <c r="F55" i="1" s="1"/>
  <c r="F59" i="1" s="1"/>
  <c r="E104" i="1"/>
  <c r="E107" i="1" s="1"/>
  <c r="E111" i="1" s="1"/>
  <c r="O25" i="1"/>
  <c r="O28" i="1" s="1"/>
  <c r="O32" i="1" s="1"/>
</calcChain>
</file>

<file path=xl/sharedStrings.xml><?xml version="1.0" encoding="utf-8"?>
<sst xmlns="http://schemas.openxmlformats.org/spreadsheetml/2006/main" count="105" uniqueCount="35">
  <si>
    <t>Salary, Wages, Commissions, or Equivalent</t>
  </si>
  <si>
    <t>Cash Tips or Equivalent</t>
  </si>
  <si>
    <t>Allowance for Dismissal or Separation</t>
  </si>
  <si>
    <t>Healthcare Benefits</t>
  </si>
  <si>
    <t>Retirement Benefits</t>
  </si>
  <si>
    <t>State or Local Payroll Tax</t>
  </si>
  <si>
    <t>Less:</t>
  </si>
  <si>
    <t>Vacation, Parental, Family, Medical or Sick Leave</t>
  </si>
  <si>
    <t>Qualified sick leave credit (Sec 7001 Pub 116-127)</t>
  </si>
  <si>
    <t>Qualified family leave credit (Sec 7003 Pub 116-127)</t>
  </si>
  <si>
    <t>Existing businesses (Non Seasonal) 12 month period prior to date of funding</t>
  </si>
  <si>
    <t>PPP Loan amount</t>
  </si>
  <si>
    <t>Total Payroll Costs</t>
  </si>
  <si>
    <t>Existing businesses - Not in business during 2/15/2019 - 6/30/2019</t>
  </si>
  <si>
    <t>*PPP Loan is not in effect as of 3/27/2020</t>
  </si>
  <si>
    <t>Months</t>
  </si>
  <si>
    <t>Individual employee comp in excess of $100K annual salary</t>
  </si>
  <si>
    <t>FICA Tax (Social Security &amp; Medicare)</t>
  </si>
  <si>
    <t>Employee wages with principal residence outside of USA</t>
  </si>
  <si>
    <t>Railroad Retirement Taxes (if applicable)</t>
  </si>
  <si>
    <t>Employee portion of tax witholdings</t>
  </si>
  <si>
    <t>Average or Monthly Max</t>
  </si>
  <si>
    <t>Seasonal Business - Option #2 - March 1, 2019 - June 30, 2019</t>
  </si>
  <si>
    <t>2/15/2019 - 3/15/2019</t>
  </si>
  <si>
    <t>3/15/2019 - 4/12/2019</t>
  </si>
  <si>
    <t>4/12/2019 - 5/10/2019</t>
  </si>
  <si>
    <t>Seasonal Business - Option #1 - 12 Week Period Beginning 2/15/2019</t>
  </si>
  <si>
    <r>
      <t xml:space="preserve">Plus: EIDL Loan closed between 1/31/2020 and  </t>
    </r>
    <r>
      <rPr>
        <b/>
        <sz val="11"/>
        <color theme="1"/>
        <rFont val="Calibri"/>
        <family val="2"/>
        <scheme val="minor"/>
      </rPr>
      <t xml:space="preserve">[Date PPP became available]* </t>
    </r>
    <r>
      <rPr>
        <sz val="11"/>
        <color theme="1"/>
        <rFont val="Calibri"/>
        <family val="2"/>
        <scheme val="minor"/>
      </rPr>
      <t>not utilized towards PPP uses</t>
    </r>
  </si>
  <si>
    <t>Payroll Cost Multiplier</t>
  </si>
  <si>
    <t>PPP Payroll Portion of Loan Amoun</t>
  </si>
  <si>
    <t>Input</t>
  </si>
  <si>
    <t>Paycheck Protection Program - Loan Amount Calculator</t>
  </si>
  <si>
    <t>Sole Proprietors/ Independent Contractors/ Self Employment Income (Wages, commission, income, net earnings, not to  exceed $100K)</t>
  </si>
  <si>
    <t>NJBIA</t>
  </si>
  <si>
    <t>DO NOT INCLUDE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</si>
</sst>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 applyAlignment="1">
      <alignment horizontal="left" indent="1"/>
    </xf>
    <xf numFmtId="0" fontId="0" fillId="0" borderId="0" xfId="0" applyBorder="1"/>
    <xf numFmtId="0" fontId="0" fillId="0" borderId="5" xfId="0" applyBorder="1" applyAlignment="1">
      <alignment horizontal="left" indent="3"/>
    </xf>
    <xf numFmtId="0" fontId="0" fillId="0" borderId="5" xfId="0" applyBorder="1"/>
    <xf numFmtId="0" fontId="0" fillId="0" borderId="8" xfId="0" applyBorder="1"/>
    <xf numFmtId="164" fontId="3" fillId="3" borderId="1" xfId="1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5" xfId="0" applyBorder="1" applyAlignment="1">
      <alignment horizontal="left" indent="2"/>
    </xf>
    <xf numFmtId="0" fontId="4" fillId="0" borderId="7" xfId="0" applyFont="1" applyBorder="1"/>
    <xf numFmtId="164" fontId="0" fillId="0" borderId="0" xfId="1" applyNumberFormat="1" applyFont="1" applyBorder="1" applyAlignment="1">
      <alignment horizontal="left" indent="1"/>
    </xf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14" xfId="1" applyNumberFormat="1" applyFont="1" applyBorder="1"/>
    <xf numFmtId="164" fontId="0" fillId="0" borderId="0" xfId="1" applyNumberFormat="1" applyFont="1" applyBorder="1" applyAlignment="1">
      <alignment horizontal="left" indent="3"/>
    </xf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5" xfId="1" applyNumberFormat="1" applyFont="1" applyBorder="1"/>
    <xf numFmtId="0" fontId="2" fillId="0" borderId="5" xfId="0" applyFont="1" applyBorder="1" applyAlignment="1">
      <alignment horizontal="left" indent="1"/>
    </xf>
    <xf numFmtId="0" fontId="0" fillId="0" borderId="5" xfId="0" applyBorder="1" applyAlignment="1">
      <alignment horizontal="left" wrapText="1" indent="1"/>
    </xf>
    <xf numFmtId="0" fontId="4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164" fontId="0" fillId="0" borderId="5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right"/>
    </xf>
    <xf numFmtId="44" fontId="0" fillId="0" borderId="0" xfId="1" applyFont="1"/>
    <xf numFmtId="44" fontId="0" fillId="0" borderId="0" xfId="0" applyNumberFormat="1"/>
    <xf numFmtId="44" fontId="0" fillId="2" borderId="17" xfId="1" applyFont="1" applyFill="1" applyBorder="1"/>
    <xf numFmtId="164" fontId="0" fillId="2" borderId="17" xfId="1" applyNumberFormat="1" applyFont="1" applyFill="1" applyBorder="1"/>
    <xf numFmtId="0" fontId="0" fillId="0" borderId="5" xfId="0" applyBorder="1" applyAlignment="1">
      <alignment horizontal="left" vertical="top" wrapText="1" indent="1"/>
    </xf>
    <xf numFmtId="0" fontId="2" fillId="0" borderId="10" xfId="0" applyFont="1" applyBorder="1" applyAlignment="1">
      <alignment horizontal="center" wrapText="1"/>
    </xf>
    <xf numFmtId="164" fontId="0" fillId="0" borderId="19" xfId="1" applyNumberFormat="1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0" borderId="18" xfId="1" applyNumberFormat="1" applyFont="1" applyBorder="1"/>
    <xf numFmtId="14" fontId="0" fillId="0" borderId="0" xfId="0" applyNumberForma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0" borderId="16" xfId="1" applyFont="1" applyFill="1" applyBorder="1"/>
    <xf numFmtId="0" fontId="2" fillId="0" borderId="5" xfId="0" applyFont="1" applyBorder="1"/>
    <xf numFmtId="165" fontId="2" fillId="0" borderId="16" xfId="0" applyNumberFormat="1" applyFont="1" applyBorder="1"/>
    <xf numFmtId="0" fontId="0" fillId="0" borderId="17" xfId="0" applyBorder="1"/>
    <xf numFmtId="0" fontId="0" fillId="0" borderId="5" xfId="0" applyFont="1" applyBorder="1"/>
    <xf numFmtId="0" fontId="0" fillId="0" borderId="0" xfId="0" applyAlignment="1">
      <alignment horizontal="left"/>
    </xf>
    <xf numFmtId="0" fontId="5" fillId="5" borderId="0" xfId="0" applyFont="1" applyFill="1" applyAlignment="1">
      <alignment horizontal="center"/>
    </xf>
    <xf numFmtId="0" fontId="0" fillId="0" borderId="5" xfId="0" applyBorder="1" applyAlignment="1"/>
    <xf numFmtId="0" fontId="0" fillId="0" borderId="20" xfId="0" applyBorder="1" applyAlignment="1">
      <alignment horizontal="left" indent="3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161925</xdr:rowOff>
    </xdr:from>
    <xdr:to>
      <xdr:col>14</xdr:col>
      <xdr:colOff>9525</xdr:colOff>
      <xdr:row>29</xdr:row>
      <xdr:rowOff>200025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62A68844-DBCA-44B2-B05B-EA484FDEB989}"/>
            </a:ext>
          </a:extLst>
        </xdr:cNvPr>
        <xdr:cNvCxnSpPr/>
      </xdr:nvCxnSpPr>
      <xdr:spPr>
        <a:xfrm flipV="1">
          <a:off x="5010150" y="4648200"/>
          <a:ext cx="942022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200025</xdr:rowOff>
    </xdr:from>
    <xdr:to>
      <xdr:col>5</xdr:col>
      <xdr:colOff>19050</xdr:colOff>
      <xdr:row>56</xdr:row>
      <xdr:rowOff>219075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DC421EB4-C83C-4F56-80EB-7A1B46B457FA}"/>
            </a:ext>
          </a:extLst>
        </xdr:cNvPr>
        <xdr:cNvCxnSpPr/>
      </xdr:nvCxnSpPr>
      <xdr:spPr>
        <a:xfrm flipV="1">
          <a:off x="4619625" y="9210675"/>
          <a:ext cx="94297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3"/>
  <sheetViews>
    <sheetView tabSelected="1" workbookViewId="0">
      <selection activeCell="B101" sqref="B101"/>
    </sheetView>
  </sheetViews>
  <sheetFormatPr defaultRowHeight="15" x14ac:dyDescent="0.25"/>
  <cols>
    <col min="1" max="1" width="4.7109375" customWidth="1"/>
    <col min="2" max="2" width="63.85546875" customWidth="1"/>
    <col min="3" max="3" width="10.7109375" customWidth="1"/>
    <col min="4" max="4" width="12.85546875" bestFit="1" customWidth="1"/>
    <col min="5" max="5" width="14.42578125" customWidth="1"/>
    <col min="6" max="7" width="14" bestFit="1" customWidth="1"/>
    <col min="8" max="14" width="11.85546875" customWidth="1"/>
    <col min="15" max="15" width="15" customWidth="1"/>
    <col min="16" max="16" width="11.5703125" bestFit="1" customWidth="1"/>
    <col min="17" max="17" width="9.7109375" bestFit="1" customWidth="1"/>
  </cols>
  <sheetData>
    <row r="1" spans="2:16" ht="21" x14ac:dyDescent="0.35">
      <c r="B1" s="53" t="s">
        <v>31</v>
      </c>
      <c r="C1" s="53"/>
    </row>
    <row r="2" spans="2:16" ht="63" customHeight="1" thickBot="1" x14ac:dyDescent="0.3">
      <c r="B2" t="s">
        <v>33</v>
      </c>
      <c r="E2" s="52"/>
    </row>
    <row r="3" spans="2:16" ht="19.5" thickBot="1" x14ac:dyDescent="0.35">
      <c r="B3" s="25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2:16" ht="32.25" customHeight="1" x14ac:dyDescent="0.25">
      <c r="B4" s="33" t="s">
        <v>15</v>
      </c>
      <c r="C4" s="7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9">
        <v>12</v>
      </c>
      <c r="O4" s="39" t="s">
        <v>21</v>
      </c>
    </row>
    <row r="5" spans="2:16" x14ac:dyDescent="0.25">
      <c r="B5" s="1" t="s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16">
        <f t="shared" ref="O5:O11" si="0">AVERAGE(C5:N5)</f>
        <v>0</v>
      </c>
    </row>
    <row r="6" spans="2:16" x14ac:dyDescent="0.25">
      <c r="B6" s="1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16">
        <f t="shared" si="0"/>
        <v>0</v>
      </c>
    </row>
    <row r="7" spans="2:16" x14ac:dyDescent="0.25">
      <c r="B7" s="1" t="s">
        <v>7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16">
        <f t="shared" si="0"/>
        <v>0</v>
      </c>
    </row>
    <row r="8" spans="2:16" x14ac:dyDescent="0.25">
      <c r="B8" s="1" t="s">
        <v>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16">
        <f t="shared" si="0"/>
        <v>0</v>
      </c>
    </row>
    <row r="9" spans="2:16" x14ac:dyDescent="0.25">
      <c r="B9" s="1" t="s">
        <v>3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16">
        <f t="shared" si="0"/>
        <v>0</v>
      </c>
    </row>
    <row r="10" spans="2:16" x14ac:dyDescent="0.25">
      <c r="B10" s="1" t="s">
        <v>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16">
        <f t="shared" si="0"/>
        <v>0</v>
      </c>
    </row>
    <row r="11" spans="2:16" x14ac:dyDescent="0.25">
      <c r="B11" s="1" t="s">
        <v>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16">
        <f t="shared" si="0"/>
        <v>0</v>
      </c>
    </row>
    <row r="12" spans="2:16" ht="32.25" customHeight="1" x14ac:dyDescent="0.25">
      <c r="B12" s="38" t="s">
        <v>32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16">
        <f>IF(AVERAGE(C12:N12)&gt;(100000/12),(100000/12),AVERAGE(C12:N12))</f>
        <v>0</v>
      </c>
      <c r="P12" s="35"/>
    </row>
    <row r="13" spans="2:16" x14ac:dyDescent="0.25">
      <c r="B13" s="1" t="s">
        <v>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6"/>
    </row>
    <row r="14" spans="2:16" x14ac:dyDescent="0.25">
      <c r="B14" s="3" t="s">
        <v>16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16">
        <f t="shared" ref="O14:O18" si="1">AVERAGE(C14:N14)</f>
        <v>0</v>
      </c>
    </row>
    <row r="15" spans="2:16" x14ac:dyDescent="0.25">
      <c r="B15" s="3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</row>
    <row r="16" spans="2:16" x14ac:dyDescent="0.25">
      <c r="B16" s="3" t="s">
        <v>18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6">
        <f t="shared" si="1"/>
        <v>0</v>
      </c>
    </row>
    <row r="17" spans="2:16" x14ac:dyDescent="0.25">
      <c r="B17" s="3" t="s">
        <v>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6">
        <f t="shared" si="1"/>
        <v>0</v>
      </c>
    </row>
    <row r="18" spans="2:16" x14ac:dyDescent="0.25">
      <c r="B18" s="55" t="s">
        <v>9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3">
        <f t="shared" si="1"/>
        <v>0</v>
      </c>
    </row>
    <row r="19" spans="2:16" x14ac:dyDescent="0.25">
      <c r="B19" s="54" t="s">
        <v>34</v>
      </c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</row>
    <row r="20" spans="2:16" x14ac:dyDescent="0.25">
      <c r="B20" s="3" t="s">
        <v>17</v>
      </c>
      <c r="C20" s="28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</row>
    <row r="21" spans="2:16" x14ac:dyDescent="0.25">
      <c r="B21" s="3" t="s">
        <v>20</v>
      </c>
      <c r="C21" s="28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/>
    </row>
    <row r="22" spans="2:16" x14ac:dyDescent="0.25">
      <c r="B22" s="3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</row>
    <row r="23" spans="2:16" x14ac:dyDescent="0.25">
      <c r="B23" s="3"/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</row>
    <row r="24" spans="2:16" x14ac:dyDescent="0.25">
      <c r="B24" s="3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</row>
    <row r="25" spans="2:16" ht="15.75" thickBot="1" x14ac:dyDescent="0.3">
      <c r="B25" s="23" t="s">
        <v>12</v>
      </c>
      <c r="C25" s="19">
        <f>SUM(C5:C12)-SUM(C14:C17)</f>
        <v>0</v>
      </c>
      <c r="D25" s="20">
        <f>SUM(D5:D12)-SUM(D14:D17)</f>
        <v>0</v>
      </c>
      <c r="E25" s="20">
        <f>SUM(E5:E12)-SUM(E14:E17)</f>
        <v>0</v>
      </c>
      <c r="F25" s="20">
        <f>SUM(F5:F12)-SUM(F14:F17)</f>
        <v>0</v>
      </c>
      <c r="G25" s="20">
        <f>SUM(G5:G12)-SUM(G14:G17)</f>
        <v>0</v>
      </c>
      <c r="H25" s="20">
        <f>SUM(H5:H12)-SUM(H14:H17)</f>
        <v>0</v>
      </c>
      <c r="I25" s="20">
        <f>SUM(I5:I12)-SUM(I14:I17)</f>
        <v>0</v>
      </c>
      <c r="J25" s="20">
        <f>SUM(J5:J12)-SUM(J14:J17)</f>
        <v>0</v>
      </c>
      <c r="K25" s="20">
        <f>SUM(K5:K12)-SUM(K14:K17)</f>
        <v>0</v>
      </c>
      <c r="L25" s="20">
        <f>SUM(L5:L12)-SUM(L14:L17)</f>
        <v>0</v>
      </c>
      <c r="M25" s="20">
        <f>SUM(M5:M12)-SUM(M14:M17)</f>
        <v>0</v>
      </c>
      <c r="N25" s="21">
        <f>SUM(N5:N12)-SUM(N14:N17)</f>
        <v>0</v>
      </c>
      <c r="O25" s="22">
        <f>SUM(O5:O12)-SUM(O14:O17)</f>
        <v>0</v>
      </c>
    </row>
    <row r="26" spans="2:16" x14ac:dyDescent="0.2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/>
    </row>
    <row r="27" spans="2:16" x14ac:dyDescent="0.25">
      <c r="B27" s="51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0">
        <v>2.5</v>
      </c>
    </row>
    <row r="28" spans="2:16" x14ac:dyDescent="0.25">
      <c r="B28" s="48" t="s">
        <v>29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9">
        <f>O25*O27</f>
        <v>0</v>
      </c>
    </row>
    <row r="29" spans="2:16" x14ac:dyDescent="0.2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/>
    </row>
    <row r="30" spans="2:16" ht="30" x14ac:dyDescent="0.25">
      <c r="B30" s="24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6">
        <v>0</v>
      </c>
      <c r="P30" t="s">
        <v>30</v>
      </c>
    </row>
    <row r="31" spans="2:16" ht="15.75" thickBot="1" x14ac:dyDescent="0.3">
      <c r="B31" s="2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7"/>
    </row>
    <row r="32" spans="2:16" ht="19.5" thickBot="1" x14ac:dyDescent="0.35">
      <c r="B32" s="12" t="s">
        <v>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>IF(10000000&lt;(O28+O30), 10000000, O28+O30)</f>
        <v>0</v>
      </c>
    </row>
    <row r="33" spans="2:11" ht="15.75" thickBot="1" x14ac:dyDescent="0.3"/>
    <row r="34" spans="2:11" ht="19.5" thickBot="1" x14ac:dyDescent="0.35">
      <c r="B34" s="25" t="s">
        <v>26</v>
      </c>
      <c r="C34" s="26"/>
      <c r="D34" s="26"/>
      <c r="E34" s="26"/>
      <c r="F34" s="27"/>
    </row>
    <row r="35" spans="2:11" ht="30" x14ac:dyDescent="0.25">
      <c r="B35" s="33" t="s">
        <v>15</v>
      </c>
      <c r="C35" s="45" t="s">
        <v>23</v>
      </c>
      <c r="D35" s="46" t="s">
        <v>24</v>
      </c>
      <c r="E35" s="46" t="s">
        <v>25</v>
      </c>
      <c r="F35" s="39" t="s">
        <v>21</v>
      </c>
    </row>
    <row r="36" spans="2:11" x14ac:dyDescent="0.25">
      <c r="B36" s="1" t="s">
        <v>0</v>
      </c>
      <c r="C36" s="28">
        <v>0</v>
      </c>
      <c r="D36" s="29"/>
      <c r="E36" s="14"/>
      <c r="F36" s="16">
        <f t="shared" ref="F36:F42" si="2">AVERAGE(C36:E36)</f>
        <v>0</v>
      </c>
    </row>
    <row r="37" spans="2:11" x14ac:dyDescent="0.25">
      <c r="B37" s="1" t="s">
        <v>1</v>
      </c>
      <c r="C37" s="28">
        <v>0</v>
      </c>
      <c r="D37" s="29">
        <v>0</v>
      </c>
      <c r="E37" s="14"/>
      <c r="F37" s="16">
        <f t="shared" si="2"/>
        <v>0</v>
      </c>
    </row>
    <row r="38" spans="2:11" x14ac:dyDescent="0.25">
      <c r="B38" s="1" t="s">
        <v>7</v>
      </c>
      <c r="C38" s="28">
        <v>0</v>
      </c>
      <c r="D38" s="29"/>
      <c r="E38" s="14"/>
      <c r="F38" s="16">
        <f t="shared" si="2"/>
        <v>0</v>
      </c>
    </row>
    <row r="39" spans="2:11" x14ac:dyDescent="0.25">
      <c r="B39" s="1" t="s">
        <v>2</v>
      </c>
      <c r="C39" s="28">
        <v>0</v>
      </c>
      <c r="D39" s="29"/>
      <c r="E39" s="14"/>
      <c r="F39" s="16">
        <f t="shared" si="2"/>
        <v>0</v>
      </c>
      <c r="H39" s="34"/>
    </row>
    <row r="40" spans="2:11" x14ac:dyDescent="0.25">
      <c r="B40" s="1" t="s">
        <v>3</v>
      </c>
      <c r="C40" s="28">
        <v>0</v>
      </c>
      <c r="D40" s="29"/>
      <c r="E40" s="14"/>
      <c r="F40" s="16">
        <f t="shared" si="2"/>
        <v>0</v>
      </c>
      <c r="H40" s="35"/>
    </row>
    <row r="41" spans="2:11" x14ac:dyDescent="0.25">
      <c r="B41" s="1" t="s">
        <v>4</v>
      </c>
      <c r="C41" s="28">
        <v>0</v>
      </c>
      <c r="D41" s="13"/>
      <c r="E41" s="14"/>
      <c r="F41" s="16">
        <f t="shared" si="2"/>
        <v>0</v>
      </c>
    </row>
    <row r="42" spans="2:11" x14ac:dyDescent="0.25">
      <c r="B42" s="1" t="s">
        <v>5</v>
      </c>
      <c r="C42" s="28">
        <v>0</v>
      </c>
      <c r="D42" s="13"/>
      <c r="E42" s="14"/>
      <c r="F42" s="16">
        <f t="shared" si="2"/>
        <v>0</v>
      </c>
      <c r="K42" s="44"/>
    </row>
    <row r="43" spans="2:11" ht="45" x14ac:dyDescent="0.25">
      <c r="B43" s="38" t="s">
        <v>32</v>
      </c>
      <c r="C43" s="28">
        <v>0</v>
      </c>
      <c r="D43" s="13"/>
      <c r="E43" s="14"/>
      <c r="F43" s="16">
        <f>IF(AVERAGE(C43:E43)&gt;(100000/12),(100000/12),AVERAGE(C43:E43))</f>
        <v>0</v>
      </c>
    </row>
    <row r="44" spans="2:11" x14ac:dyDescent="0.25">
      <c r="B44" s="1" t="s">
        <v>6</v>
      </c>
      <c r="C44" s="28">
        <v>0</v>
      </c>
      <c r="D44" s="13"/>
      <c r="E44" s="14"/>
      <c r="F44" s="16">
        <f t="shared" ref="F44:F51" si="3">AVERAGE(C44:E44)</f>
        <v>0</v>
      </c>
      <c r="K44" s="44"/>
    </row>
    <row r="45" spans="2:11" x14ac:dyDescent="0.25">
      <c r="B45" s="3" t="s">
        <v>16</v>
      </c>
      <c r="C45" s="28">
        <v>0</v>
      </c>
      <c r="D45" s="17"/>
      <c r="E45" s="14"/>
      <c r="F45" s="16">
        <f t="shared" si="3"/>
        <v>0</v>
      </c>
      <c r="K45" s="44"/>
    </row>
    <row r="46" spans="2:11" x14ac:dyDescent="0.25">
      <c r="B46" s="3" t="s">
        <v>17</v>
      </c>
      <c r="C46" s="28">
        <v>0</v>
      </c>
      <c r="D46" s="17"/>
      <c r="E46" s="14"/>
      <c r="F46" s="16">
        <f t="shared" si="3"/>
        <v>0</v>
      </c>
      <c r="K46" s="44"/>
    </row>
    <row r="47" spans="2:11" x14ac:dyDescent="0.25">
      <c r="B47" s="3" t="s">
        <v>19</v>
      </c>
      <c r="C47" s="28">
        <v>0</v>
      </c>
      <c r="D47" s="17"/>
      <c r="E47" s="14"/>
      <c r="F47" s="16">
        <f t="shared" si="3"/>
        <v>0</v>
      </c>
    </row>
    <row r="48" spans="2:11" x14ac:dyDescent="0.25">
      <c r="B48" s="3" t="s">
        <v>20</v>
      </c>
      <c r="C48" s="28">
        <v>0</v>
      </c>
      <c r="D48" s="17"/>
      <c r="E48" s="14"/>
      <c r="F48" s="16">
        <f t="shared" si="3"/>
        <v>0</v>
      </c>
      <c r="K48" s="44"/>
    </row>
    <row r="49" spans="2:7" x14ac:dyDescent="0.25">
      <c r="B49" s="3" t="s">
        <v>18</v>
      </c>
      <c r="C49" s="28">
        <v>0</v>
      </c>
      <c r="D49" s="17"/>
      <c r="E49" s="14"/>
      <c r="F49" s="16">
        <f t="shared" si="3"/>
        <v>0</v>
      </c>
    </row>
    <row r="50" spans="2:7" x14ac:dyDescent="0.25">
      <c r="B50" s="3" t="s">
        <v>8</v>
      </c>
      <c r="C50" s="18">
        <v>0</v>
      </c>
      <c r="D50" s="14"/>
      <c r="E50" s="14"/>
      <c r="F50" s="16">
        <f t="shared" si="3"/>
        <v>0</v>
      </c>
    </row>
    <row r="51" spans="2:7" x14ac:dyDescent="0.25">
      <c r="B51" s="3" t="s">
        <v>9</v>
      </c>
      <c r="C51" s="41">
        <v>0</v>
      </c>
      <c r="D51" s="42"/>
      <c r="E51" s="42"/>
      <c r="F51" s="43">
        <f t="shared" si="3"/>
        <v>0</v>
      </c>
    </row>
    <row r="52" spans="2:7" ht="15.75" thickBot="1" x14ac:dyDescent="0.3">
      <c r="B52" s="23" t="s">
        <v>12</v>
      </c>
      <c r="C52" s="19">
        <f>SUM(C36:C43)-SUM(C45:C51)</f>
        <v>0</v>
      </c>
      <c r="D52" s="20">
        <f>SUM(D36:D43)-SUM(D45:D51)</f>
        <v>0</v>
      </c>
      <c r="E52" s="20">
        <f>SUM(E36:E43)-SUM(E45:E51)</f>
        <v>0</v>
      </c>
      <c r="F52" s="40">
        <f>SUM(F36:F43)-SUM(F45:F51)</f>
        <v>0</v>
      </c>
    </row>
    <row r="53" spans="2:7" x14ac:dyDescent="0.25">
      <c r="B53" s="4"/>
      <c r="C53" s="2"/>
      <c r="D53" s="2"/>
      <c r="E53" s="2"/>
      <c r="F53" s="10"/>
    </row>
    <row r="54" spans="2:7" x14ac:dyDescent="0.25">
      <c r="B54" s="51" t="s">
        <v>28</v>
      </c>
      <c r="C54" s="2"/>
      <c r="D54" s="2"/>
      <c r="E54" s="2"/>
      <c r="F54" s="50">
        <v>2.5</v>
      </c>
    </row>
    <row r="55" spans="2:7" x14ac:dyDescent="0.25">
      <c r="B55" s="48" t="s">
        <v>29</v>
      </c>
      <c r="C55" s="2"/>
      <c r="D55" s="2"/>
      <c r="E55" s="2"/>
      <c r="F55" s="49">
        <f>F52*F54</f>
        <v>0</v>
      </c>
    </row>
    <row r="56" spans="2:7" x14ac:dyDescent="0.25">
      <c r="B56" s="4"/>
      <c r="C56" s="2"/>
      <c r="D56" s="2"/>
      <c r="E56" s="2"/>
      <c r="F56" s="10"/>
    </row>
    <row r="57" spans="2:7" ht="30" x14ac:dyDescent="0.25">
      <c r="B57" s="24" t="s">
        <v>27</v>
      </c>
      <c r="C57" s="2"/>
      <c r="D57" s="2"/>
      <c r="E57" s="2"/>
      <c r="F57" s="37">
        <v>0</v>
      </c>
      <c r="G57" t="s">
        <v>30</v>
      </c>
    </row>
    <row r="58" spans="2:7" ht="15.75" thickBot="1" x14ac:dyDescent="0.3">
      <c r="B58" s="11"/>
      <c r="C58" s="2"/>
      <c r="D58" s="2"/>
      <c r="E58" s="2"/>
      <c r="F58" s="10"/>
    </row>
    <row r="59" spans="2:7" ht="19.5" thickBot="1" x14ac:dyDescent="0.35">
      <c r="B59" s="12" t="s">
        <v>11</v>
      </c>
      <c r="C59" s="5"/>
      <c r="D59" s="5"/>
      <c r="E59" s="5"/>
      <c r="F59" s="6">
        <f>IF(10000000&lt;(F55+F57), 10000000, F55+F57)</f>
        <v>0</v>
      </c>
    </row>
    <row r="60" spans="2:7" ht="15.75" thickBot="1" x14ac:dyDescent="0.3"/>
    <row r="61" spans="2:7" ht="19.5" thickBot="1" x14ac:dyDescent="0.35">
      <c r="B61" s="25" t="s">
        <v>22</v>
      </c>
      <c r="C61" s="26"/>
      <c r="D61" s="26"/>
      <c r="E61" s="26"/>
      <c r="F61" s="26"/>
      <c r="G61" s="27"/>
    </row>
    <row r="62" spans="2:7" ht="30" x14ac:dyDescent="0.25">
      <c r="B62" s="33" t="s">
        <v>15</v>
      </c>
      <c r="C62" s="30">
        <v>43525</v>
      </c>
      <c r="D62" s="31">
        <v>43556</v>
      </c>
      <c r="E62" s="31">
        <v>43586</v>
      </c>
      <c r="F62" s="31">
        <v>43617</v>
      </c>
      <c r="G62" s="39" t="s">
        <v>21</v>
      </c>
    </row>
    <row r="63" spans="2:7" x14ac:dyDescent="0.25">
      <c r="B63" s="1" t="s">
        <v>0</v>
      </c>
      <c r="C63" s="28">
        <v>0</v>
      </c>
      <c r="D63" s="29"/>
      <c r="E63" s="14"/>
      <c r="F63" s="14"/>
      <c r="G63" s="16">
        <f t="shared" ref="G63:G69" si="4">AVERAGE(C63:F63)</f>
        <v>0</v>
      </c>
    </row>
    <row r="64" spans="2:7" x14ac:dyDescent="0.25">
      <c r="B64" s="1" t="s">
        <v>1</v>
      </c>
      <c r="C64" s="28">
        <v>0</v>
      </c>
      <c r="D64" s="29"/>
      <c r="E64" s="14"/>
      <c r="F64" s="14"/>
      <c r="G64" s="16">
        <f t="shared" si="4"/>
        <v>0</v>
      </c>
    </row>
    <row r="65" spans="2:7" x14ac:dyDescent="0.25">
      <c r="B65" s="1" t="s">
        <v>7</v>
      </c>
      <c r="C65" s="28">
        <v>0</v>
      </c>
      <c r="D65" s="29"/>
      <c r="E65" s="14"/>
      <c r="F65" s="14"/>
      <c r="G65" s="16">
        <f t="shared" si="4"/>
        <v>0</v>
      </c>
    </row>
    <row r="66" spans="2:7" x14ac:dyDescent="0.25">
      <c r="B66" s="1" t="s">
        <v>2</v>
      </c>
      <c r="C66" s="28">
        <v>0</v>
      </c>
      <c r="D66" s="29"/>
      <c r="E66" s="14"/>
      <c r="F66" s="14"/>
      <c r="G66" s="16">
        <f t="shared" si="4"/>
        <v>0</v>
      </c>
    </row>
    <row r="67" spans="2:7" x14ac:dyDescent="0.25">
      <c r="B67" s="1" t="s">
        <v>3</v>
      </c>
      <c r="C67" s="28">
        <v>0</v>
      </c>
      <c r="D67" s="29"/>
      <c r="E67" s="14"/>
      <c r="F67" s="14"/>
      <c r="G67" s="16">
        <f t="shared" si="4"/>
        <v>0</v>
      </c>
    </row>
    <row r="68" spans="2:7" x14ac:dyDescent="0.25">
      <c r="B68" s="1" t="s">
        <v>4</v>
      </c>
      <c r="C68" s="28">
        <v>0</v>
      </c>
      <c r="D68" s="13"/>
      <c r="E68" s="14"/>
      <c r="F68" s="14"/>
      <c r="G68" s="16">
        <f t="shared" si="4"/>
        <v>0</v>
      </c>
    </row>
    <row r="69" spans="2:7" x14ac:dyDescent="0.25">
      <c r="B69" s="1" t="s">
        <v>5</v>
      </c>
      <c r="C69" s="28">
        <v>0</v>
      </c>
      <c r="D69" s="13"/>
      <c r="E69" s="14"/>
      <c r="F69" s="14"/>
      <c r="G69" s="16">
        <f t="shared" si="4"/>
        <v>0</v>
      </c>
    </row>
    <row r="70" spans="2:7" ht="32.25" customHeight="1" x14ac:dyDescent="0.25">
      <c r="B70" s="38" t="s">
        <v>32</v>
      </c>
      <c r="C70" s="28">
        <v>0</v>
      </c>
      <c r="D70" s="13"/>
      <c r="E70" s="14"/>
      <c r="F70" s="14"/>
      <c r="G70" s="16">
        <f>IF(AVERAGE(C70:F70)&gt;(100000/12),100000/12,AVERAGE(C70:F70))</f>
        <v>0</v>
      </c>
    </row>
    <row r="71" spans="2:7" x14ac:dyDescent="0.25">
      <c r="B71" s="1" t="s">
        <v>6</v>
      </c>
      <c r="C71" s="28">
        <v>0</v>
      </c>
      <c r="D71" s="13"/>
      <c r="E71" s="14"/>
      <c r="F71" s="14"/>
      <c r="G71" s="16">
        <f t="shared" ref="G71:G78" si="5">AVERAGE(C71:F71)</f>
        <v>0</v>
      </c>
    </row>
    <row r="72" spans="2:7" x14ac:dyDescent="0.25">
      <c r="B72" s="3" t="s">
        <v>16</v>
      </c>
      <c r="C72" s="28">
        <v>0</v>
      </c>
      <c r="D72" s="17"/>
      <c r="E72" s="14"/>
      <c r="F72" s="14"/>
      <c r="G72" s="16">
        <f t="shared" si="5"/>
        <v>0</v>
      </c>
    </row>
    <row r="73" spans="2:7" x14ac:dyDescent="0.25">
      <c r="B73" s="3" t="s">
        <v>17</v>
      </c>
      <c r="C73" s="28">
        <v>0</v>
      </c>
      <c r="D73" s="17"/>
      <c r="E73" s="14"/>
      <c r="F73" s="14"/>
      <c r="G73" s="16">
        <f t="shared" si="5"/>
        <v>0</v>
      </c>
    </row>
    <row r="74" spans="2:7" x14ac:dyDescent="0.25">
      <c r="B74" s="3" t="s">
        <v>19</v>
      </c>
      <c r="C74" s="28">
        <v>0</v>
      </c>
      <c r="D74" s="17"/>
      <c r="E74" s="14"/>
      <c r="F74" s="14"/>
      <c r="G74" s="16">
        <f t="shared" si="5"/>
        <v>0</v>
      </c>
    </row>
    <row r="75" spans="2:7" x14ac:dyDescent="0.25">
      <c r="B75" s="3" t="s">
        <v>20</v>
      </c>
      <c r="C75" s="28">
        <v>0</v>
      </c>
      <c r="D75" s="17"/>
      <c r="E75" s="14"/>
      <c r="F75" s="14"/>
      <c r="G75" s="16">
        <f t="shared" si="5"/>
        <v>0</v>
      </c>
    </row>
    <row r="76" spans="2:7" x14ac:dyDescent="0.25">
      <c r="B76" s="3" t="s">
        <v>18</v>
      </c>
      <c r="C76" s="28">
        <v>0</v>
      </c>
      <c r="D76" s="17"/>
      <c r="E76" s="14"/>
      <c r="F76" s="14"/>
      <c r="G76" s="16">
        <f t="shared" si="5"/>
        <v>0</v>
      </c>
    </row>
    <row r="77" spans="2:7" x14ac:dyDescent="0.25">
      <c r="B77" s="3" t="s">
        <v>8</v>
      </c>
      <c r="C77" s="18">
        <v>0</v>
      </c>
      <c r="D77" s="14"/>
      <c r="E77" s="14"/>
      <c r="F77" s="14"/>
      <c r="G77" s="16">
        <f t="shared" si="5"/>
        <v>0</v>
      </c>
    </row>
    <row r="78" spans="2:7" x14ac:dyDescent="0.25">
      <c r="B78" s="3" t="s">
        <v>9</v>
      </c>
      <c r="C78" s="41">
        <v>0</v>
      </c>
      <c r="D78" s="42"/>
      <c r="E78" s="42"/>
      <c r="F78" s="42"/>
      <c r="G78" s="43">
        <f t="shared" si="5"/>
        <v>0</v>
      </c>
    </row>
    <row r="79" spans="2:7" ht="15.75" thickBot="1" x14ac:dyDescent="0.3">
      <c r="B79" s="23" t="s">
        <v>12</v>
      </c>
      <c r="C79" s="19">
        <f>SUM(C63:C70)-SUM(C72:C78)</f>
        <v>0</v>
      </c>
      <c r="D79" s="20">
        <f>SUM(D63:D70)-SUM(D72:D78)</f>
        <v>0</v>
      </c>
      <c r="E79" s="20">
        <f>SUM(E63:E70)-SUM(E72:E78)</f>
        <v>0</v>
      </c>
      <c r="F79" s="20">
        <f>SUM(F63:F70)-SUM(F72:F78)</f>
        <v>0</v>
      </c>
      <c r="G79" s="40">
        <f>SUM(G63:G70)-SUM(G72:G78)</f>
        <v>0</v>
      </c>
    </row>
    <row r="80" spans="2:7" x14ac:dyDescent="0.25">
      <c r="B80" s="4"/>
      <c r="C80" s="2"/>
      <c r="D80" s="2"/>
      <c r="E80" s="2"/>
      <c r="F80" s="2"/>
      <c r="G80" s="10"/>
    </row>
    <row r="81" spans="2:8" x14ac:dyDescent="0.25">
      <c r="B81" s="51" t="s">
        <v>28</v>
      </c>
      <c r="C81" s="2"/>
      <c r="D81" s="2"/>
      <c r="E81" s="2"/>
      <c r="F81" s="2"/>
      <c r="G81" s="50">
        <v>2.5</v>
      </c>
    </row>
    <row r="82" spans="2:8" x14ac:dyDescent="0.25">
      <c r="B82" s="48" t="s">
        <v>29</v>
      </c>
      <c r="C82" s="2"/>
      <c r="D82" s="2"/>
      <c r="E82" s="2"/>
      <c r="F82" s="2"/>
      <c r="G82" s="49">
        <f>G79*G81</f>
        <v>0</v>
      </c>
    </row>
    <row r="83" spans="2:8" x14ac:dyDescent="0.25">
      <c r="B83" s="4"/>
      <c r="C83" s="2"/>
      <c r="D83" s="2"/>
      <c r="E83" s="2"/>
      <c r="F83" s="2"/>
      <c r="G83" s="10"/>
    </row>
    <row r="84" spans="2:8" ht="30" x14ac:dyDescent="0.25">
      <c r="B84" s="24" t="s">
        <v>27</v>
      </c>
      <c r="C84" s="2"/>
      <c r="D84" s="2"/>
      <c r="E84" s="2"/>
      <c r="F84" s="2"/>
      <c r="G84" s="37">
        <v>0</v>
      </c>
      <c r="H84" t="s">
        <v>30</v>
      </c>
    </row>
    <row r="85" spans="2:8" ht="15.75" thickBot="1" x14ac:dyDescent="0.3">
      <c r="B85" s="11"/>
      <c r="C85" s="2"/>
      <c r="D85" s="2"/>
      <c r="E85" s="2"/>
      <c r="F85" s="2"/>
      <c r="G85" s="10"/>
    </row>
    <row r="86" spans="2:8" ht="19.5" thickBot="1" x14ac:dyDescent="0.35">
      <c r="B86" s="12" t="s">
        <v>11</v>
      </c>
      <c r="C86" s="5"/>
      <c r="D86" s="5"/>
      <c r="E86" s="5"/>
      <c r="F86" s="5"/>
      <c r="G86" s="6">
        <f>IF(10000000&lt;(G82+G84), 10000000, G82+G84)</f>
        <v>0</v>
      </c>
    </row>
    <row r="87" spans="2:8" ht="15.75" thickBot="1" x14ac:dyDescent="0.3"/>
    <row r="88" spans="2:8" ht="19.5" thickBot="1" x14ac:dyDescent="0.35">
      <c r="B88" s="25" t="s">
        <v>13</v>
      </c>
      <c r="C88" s="26"/>
      <c r="D88" s="26"/>
      <c r="E88" s="27"/>
    </row>
    <row r="89" spans="2:8" ht="30" x14ac:dyDescent="0.25">
      <c r="B89" s="33" t="s">
        <v>15</v>
      </c>
      <c r="C89" s="30">
        <v>43831</v>
      </c>
      <c r="D89" s="31">
        <v>43862</v>
      </c>
      <c r="E89" s="39" t="s">
        <v>21</v>
      </c>
    </row>
    <row r="90" spans="2:8" x14ac:dyDescent="0.25">
      <c r="B90" s="1" t="s">
        <v>0</v>
      </c>
      <c r="C90" s="28">
        <v>0</v>
      </c>
      <c r="D90" s="29"/>
      <c r="E90" s="16">
        <f t="shared" ref="E90:E96" si="6">AVERAGE(C90:D90)</f>
        <v>0</v>
      </c>
    </row>
    <row r="91" spans="2:8" x14ac:dyDescent="0.25">
      <c r="B91" s="1" t="s">
        <v>1</v>
      </c>
      <c r="C91" s="28">
        <v>0</v>
      </c>
      <c r="D91" s="29"/>
      <c r="E91" s="16">
        <f t="shared" si="6"/>
        <v>0</v>
      </c>
    </row>
    <row r="92" spans="2:8" x14ac:dyDescent="0.25">
      <c r="B92" s="1" t="s">
        <v>7</v>
      </c>
      <c r="C92" s="28">
        <v>0</v>
      </c>
      <c r="D92" s="29"/>
      <c r="E92" s="16">
        <f t="shared" si="6"/>
        <v>0</v>
      </c>
    </row>
    <row r="93" spans="2:8" x14ac:dyDescent="0.25">
      <c r="B93" s="1" t="s">
        <v>2</v>
      </c>
      <c r="C93" s="28">
        <v>0</v>
      </c>
      <c r="D93" s="29"/>
      <c r="E93" s="16">
        <f t="shared" si="6"/>
        <v>0</v>
      </c>
    </row>
    <row r="94" spans="2:8" x14ac:dyDescent="0.25">
      <c r="B94" s="1" t="s">
        <v>3</v>
      </c>
      <c r="C94" s="28">
        <v>0</v>
      </c>
      <c r="D94" s="29"/>
      <c r="E94" s="16">
        <f t="shared" si="6"/>
        <v>0</v>
      </c>
    </row>
    <row r="95" spans="2:8" x14ac:dyDescent="0.25">
      <c r="B95" s="1" t="s">
        <v>4</v>
      </c>
      <c r="C95" s="28">
        <v>0</v>
      </c>
      <c r="D95" s="13"/>
      <c r="E95" s="16">
        <f t="shared" si="6"/>
        <v>0</v>
      </c>
    </row>
    <row r="96" spans="2:8" x14ac:dyDescent="0.25">
      <c r="B96" s="1" t="s">
        <v>5</v>
      </c>
      <c r="C96" s="28">
        <v>0</v>
      </c>
      <c r="D96" s="13"/>
      <c r="E96" s="16">
        <f t="shared" si="6"/>
        <v>0</v>
      </c>
    </row>
    <row r="97" spans="2:6" ht="35.25" customHeight="1" x14ac:dyDescent="0.25">
      <c r="B97" s="38" t="s">
        <v>32</v>
      </c>
      <c r="C97" s="28">
        <v>0</v>
      </c>
      <c r="D97" s="13"/>
      <c r="E97" s="16">
        <f>IF(AVERAGE(C97:D97)&gt;(100000/12),100000/12,AVERAGE(C97:D97))</f>
        <v>0</v>
      </c>
    </row>
    <row r="98" spans="2:6" x14ac:dyDescent="0.25">
      <c r="B98" s="1" t="s">
        <v>6</v>
      </c>
      <c r="C98" s="28">
        <v>0</v>
      </c>
      <c r="D98" s="13"/>
      <c r="E98" s="16">
        <f t="shared" ref="E98:E103" si="7">AVERAGE(C98:D98)</f>
        <v>0</v>
      </c>
    </row>
    <row r="99" spans="2:6" x14ac:dyDescent="0.25">
      <c r="B99" s="3" t="s">
        <v>16</v>
      </c>
      <c r="C99" s="28">
        <v>0</v>
      </c>
      <c r="D99" s="17"/>
      <c r="E99" s="16">
        <f t="shared" si="7"/>
        <v>0</v>
      </c>
    </row>
    <row r="100" spans="2:6" x14ac:dyDescent="0.25">
      <c r="B100" s="3" t="s">
        <v>19</v>
      </c>
      <c r="C100" s="18">
        <v>0</v>
      </c>
      <c r="D100" s="14"/>
      <c r="E100" s="16">
        <f t="shared" si="7"/>
        <v>0</v>
      </c>
    </row>
    <row r="101" spans="2:6" x14ac:dyDescent="0.25">
      <c r="B101" s="3" t="s">
        <v>18</v>
      </c>
      <c r="C101" s="18">
        <v>0</v>
      </c>
      <c r="D101" s="14"/>
      <c r="E101" s="16">
        <f t="shared" si="7"/>
        <v>0</v>
      </c>
    </row>
    <row r="102" spans="2:6" x14ac:dyDescent="0.25">
      <c r="B102" s="3" t="s">
        <v>8</v>
      </c>
      <c r="C102" s="18">
        <v>0</v>
      </c>
      <c r="D102" s="14"/>
      <c r="E102" s="16">
        <f t="shared" si="7"/>
        <v>0</v>
      </c>
    </row>
    <row r="103" spans="2:6" x14ac:dyDescent="0.25">
      <c r="B103" s="3" t="s">
        <v>9</v>
      </c>
      <c r="C103" s="41">
        <v>0</v>
      </c>
      <c r="D103" s="42"/>
      <c r="E103" s="43">
        <f t="shared" si="7"/>
        <v>0</v>
      </c>
    </row>
    <row r="104" spans="2:6" ht="15.75" thickBot="1" x14ac:dyDescent="0.3">
      <c r="B104" s="23" t="s">
        <v>12</v>
      </c>
      <c r="C104" s="19">
        <f>SUM(C90:C97)-SUM(C99:C103)</f>
        <v>0</v>
      </c>
      <c r="D104" s="20">
        <f>SUM(D90:D97)-SUM(D99:D103)</f>
        <v>0</v>
      </c>
      <c r="E104" s="40">
        <f>SUM(E90:E97)-SUM(E99:E103)</f>
        <v>0</v>
      </c>
    </row>
    <row r="105" spans="2:6" x14ac:dyDescent="0.25">
      <c r="B105" s="23"/>
      <c r="C105" s="14"/>
      <c r="D105" s="14"/>
      <c r="E105" s="15"/>
    </row>
    <row r="106" spans="2:6" x14ac:dyDescent="0.25">
      <c r="B106" s="51" t="s">
        <v>28</v>
      </c>
      <c r="C106" s="14"/>
      <c r="D106" s="14"/>
      <c r="E106" s="50">
        <v>2.5</v>
      </c>
    </row>
    <row r="107" spans="2:6" x14ac:dyDescent="0.25">
      <c r="B107" s="48" t="s">
        <v>29</v>
      </c>
      <c r="C107" s="14"/>
      <c r="D107" s="14"/>
      <c r="E107" s="49">
        <f>E104*E106</f>
        <v>0</v>
      </c>
    </row>
    <row r="108" spans="2:6" x14ac:dyDescent="0.25">
      <c r="B108" s="4"/>
      <c r="C108" s="2"/>
      <c r="D108" s="2"/>
      <c r="E108" s="10"/>
    </row>
    <row r="109" spans="2:6" ht="30" x14ac:dyDescent="0.25">
      <c r="B109" s="24" t="s">
        <v>27</v>
      </c>
      <c r="C109" s="2"/>
      <c r="D109" s="2"/>
      <c r="E109" s="37">
        <v>0</v>
      </c>
      <c r="F109" t="s">
        <v>30</v>
      </c>
    </row>
    <row r="110" spans="2:6" ht="15.75" thickBot="1" x14ac:dyDescent="0.3">
      <c r="B110" s="11"/>
      <c r="C110" s="2"/>
      <c r="D110" s="2"/>
      <c r="E110" s="10"/>
    </row>
    <row r="111" spans="2:6" ht="19.5" thickBot="1" x14ac:dyDescent="0.35">
      <c r="B111" s="12" t="s">
        <v>11</v>
      </c>
      <c r="C111" s="5"/>
      <c r="D111" s="5"/>
      <c r="E111" s="6">
        <f>IF(10000000&lt;(E107+E109), 10000000, E107+E109)</f>
        <v>0</v>
      </c>
    </row>
    <row r="113" spans="2:2" x14ac:dyDescent="0.25">
      <c r="B113" s="32" t="s">
        <v>14</v>
      </c>
    </row>
  </sheetData>
  <sheetProtection formatCells="0" formatColumns="0" formatRows="0" sort="0" pivotTables="0"/>
  <mergeCells count="1">
    <mergeCell ref="B1:C1"/>
  </mergeCells>
  <pageMargins left="0.2" right="0.2" top="0.25" bottom="0.2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Taylor</dc:creator>
  <cp:lastModifiedBy>Robin Taylor</cp:lastModifiedBy>
  <cp:lastPrinted>2020-03-28T02:12:57Z</cp:lastPrinted>
  <dcterms:created xsi:type="dcterms:W3CDTF">2015-06-05T18:17:20Z</dcterms:created>
  <dcterms:modified xsi:type="dcterms:W3CDTF">2020-04-09T19:49:48Z</dcterms:modified>
</cp:coreProperties>
</file>